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Tuddenham PC\Tuddenham Parish Council\Finance\2017-20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G34" i="1"/>
  <c r="G35" i="1" s="1"/>
  <c r="G36" i="1" s="1"/>
  <c r="F34" i="1"/>
  <c r="E34" i="1"/>
  <c r="D34" i="1"/>
  <c r="C34" i="1"/>
  <c r="H29" i="1"/>
  <c r="H34" i="1" s="1"/>
  <c r="J26" i="1"/>
  <c r="J35" i="1" s="1"/>
  <c r="I26" i="1"/>
  <c r="I35" i="1" s="1"/>
  <c r="H26" i="1"/>
  <c r="G26" i="1"/>
  <c r="F26" i="1"/>
  <c r="F35" i="1" s="1"/>
  <c r="E26" i="1"/>
  <c r="D26" i="1"/>
  <c r="D35" i="1" s="1"/>
  <c r="C26" i="1"/>
  <c r="C35" i="1" s="1"/>
  <c r="C36" i="1" s="1"/>
  <c r="J9" i="1"/>
  <c r="J36" i="1" s="1"/>
  <c r="I9" i="1"/>
  <c r="I36" i="1" s="1"/>
  <c r="H9" i="1"/>
  <c r="G9" i="1"/>
  <c r="F9" i="1"/>
  <c r="F36" i="1" s="1"/>
  <c r="E9" i="1"/>
  <c r="E36" i="1" s="1"/>
  <c r="D9" i="1"/>
  <c r="D36" i="1" s="1"/>
  <c r="C9" i="1"/>
  <c r="B9" i="1"/>
  <c r="B26" i="1" s="1"/>
  <c r="B35" i="1" s="1"/>
  <c r="H35" i="1" l="1"/>
  <c r="H36" i="1" s="1"/>
</calcChain>
</file>

<file path=xl/sharedStrings.xml><?xml version="1.0" encoding="utf-8"?>
<sst xmlns="http://schemas.openxmlformats.org/spreadsheetml/2006/main" count="56" uniqueCount="45">
  <si>
    <t>Budget</t>
  </si>
  <si>
    <t>Actual</t>
  </si>
  <si>
    <t>Actual to Date</t>
  </si>
  <si>
    <t>2013-2014</t>
  </si>
  <si>
    <t>2014-2015</t>
  </si>
  <si>
    <t>2015-2016</t>
  </si>
  <si>
    <t>2016-2017</t>
  </si>
  <si>
    <t>2017-2018</t>
  </si>
  <si>
    <t>Income</t>
  </si>
  <si>
    <t>Precept</t>
  </si>
  <si>
    <t>Grants/Donations</t>
  </si>
  <si>
    <t>Interest</t>
  </si>
  <si>
    <t>VAT reclaim</t>
  </si>
  <si>
    <t>Other income</t>
  </si>
  <si>
    <t>Total Income</t>
  </si>
  <si>
    <t>Expenditure</t>
  </si>
  <si>
    <t xml:space="preserve">Clerks Salary </t>
  </si>
  <si>
    <t>Clerks Mileage</t>
  </si>
  <si>
    <t>Stationary</t>
  </si>
  <si>
    <t>Postage</t>
  </si>
  <si>
    <t>Rent of Office</t>
  </si>
  <si>
    <t>Payroll Service</t>
  </si>
  <si>
    <t>Hall Hire</t>
  </si>
  <si>
    <t>Electricity - Power</t>
  </si>
  <si>
    <t>Grass Cutting</t>
  </si>
  <si>
    <t>Play Area Inspections/Repairs/Bins</t>
  </si>
  <si>
    <t>Subscriptions</t>
  </si>
  <si>
    <t>Audit/ Bank Fees</t>
  </si>
  <si>
    <t>Insurance</t>
  </si>
  <si>
    <t>Speedwatch Campaign</t>
  </si>
  <si>
    <t>Repair and Maintenance</t>
  </si>
  <si>
    <t>Sub Total</t>
  </si>
  <si>
    <t>Section 137</t>
  </si>
  <si>
    <t>Community Grants/Donations</t>
  </si>
  <si>
    <t>Tuddenham PFMC</t>
  </si>
  <si>
    <t>Contingencies ( Election etc.)</t>
  </si>
  <si>
    <t>Earmarked Reserves (Play Area Refurb)</t>
  </si>
  <si>
    <t>Newsletter</t>
  </si>
  <si>
    <t>Training</t>
  </si>
  <si>
    <t>Total Expenditure for year</t>
  </si>
  <si>
    <t>Income - Expenditure</t>
  </si>
  <si>
    <t>Reserves</t>
  </si>
  <si>
    <t>Earmarked:</t>
  </si>
  <si>
    <t>Play Area Fund</t>
  </si>
  <si>
    <t>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</si>
</sst>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164" fontId="10" fillId="2" borderId="2" xfId="0" applyNumberFormat="1" applyFont="1" applyFill="1" applyBorder="1"/>
    <xf numFmtId="0" fontId="10" fillId="3" borderId="3" xfId="0" applyFont="1" applyFill="1" applyBorder="1"/>
    <xf numFmtId="0" fontId="10" fillId="2" borderId="4" xfId="0" applyFont="1" applyFill="1" applyBorder="1"/>
    <xf numFmtId="0" fontId="11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0" fontId="14" fillId="0" borderId="0" xfId="0" applyFont="1"/>
    <xf numFmtId="0" fontId="15" fillId="0" borderId="6" xfId="0" applyFont="1" applyBorder="1"/>
    <xf numFmtId="164" fontId="16" fillId="2" borderId="7" xfId="0" applyNumberFormat="1" applyFont="1" applyFill="1" applyBorder="1"/>
    <xf numFmtId="164" fontId="16" fillId="3" borderId="7" xfId="0" applyNumberFormat="1" applyFont="1" applyFill="1" applyBorder="1"/>
    <xf numFmtId="164" fontId="16" fillId="2" borderId="8" xfId="0" applyNumberFormat="1" applyFont="1" applyFill="1" applyBorder="1"/>
    <xf numFmtId="164" fontId="16" fillId="0" borderId="9" xfId="1" applyNumberFormat="1" applyFont="1" applyBorder="1"/>
    <xf numFmtId="164" fontId="16" fillId="0" borderId="10" xfId="0" applyNumberFormat="1" applyFont="1" applyBorder="1"/>
    <xf numFmtId="164" fontId="17" fillId="0" borderId="10" xfId="0" applyNumberFormat="1" applyFont="1" applyBorder="1"/>
    <xf numFmtId="164" fontId="18" fillId="0" borderId="0" xfId="0" applyNumberFormat="1" applyFont="1"/>
    <xf numFmtId="0" fontId="9" fillId="0" borderId="11" xfId="0" applyFont="1" applyBorder="1"/>
    <xf numFmtId="164" fontId="9" fillId="2" borderId="12" xfId="0" applyNumberFormat="1" applyFont="1" applyFill="1" applyBorder="1"/>
    <xf numFmtId="164" fontId="9" fillId="3" borderId="12" xfId="0" applyNumberFormat="1" applyFont="1" applyFill="1" applyBorder="1"/>
    <xf numFmtId="164" fontId="9" fillId="2" borderId="13" xfId="0" applyNumberFormat="1" applyFont="1" applyFill="1" applyBorder="1"/>
    <xf numFmtId="164" fontId="9" fillId="0" borderId="14" xfId="0" applyNumberFormat="1" applyFont="1" applyBorder="1"/>
    <xf numFmtId="164" fontId="19" fillId="0" borderId="14" xfId="0" applyNumberFormat="1" applyFont="1" applyBorder="1"/>
    <xf numFmtId="164" fontId="20" fillId="0" borderId="0" xfId="0" applyNumberFormat="1" applyFont="1"/>
    <xf numFmtId="0" fontId="9" fillId="0" borderId="0" xfId="0" applyFont="1" applyBorder="1"/>
    <xf numFmtId="164" fontId="21" fillId="2" borderId="0" xfId="0" applyNumberFormat="1" applyFont="1" applyFill="1" applyBorder="1"/>
    <xf numFmtId="164" fontId="10" fillId="3" borderId="0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 applyBorder="1"/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164" fontId="16" fillId="0" borderId="0" xfId="0" applyNumberFormat="1" applyFont="1"/>
    <xf numFmtId="164" fontId="17" fillId="0" borderId="0" xfId="0" applyNumberFormat="1" applyFont="1"/>
    <xf numFmtId="0" fontId="15" fillId="0" borderId="0" xfId="0" applyFont="1"/>
    <xf numFmtId="44" fontId="16" fillId="2" borderId="0" xfId="0" applyNumberFormat="1" applyFont="1" applyFill="1"/>
    <xf numFmtId="44" fontId="16" fillId="0" borderId="0" xfId="0" applyNumberFormat="1" applyFont="1"/>
    <xf numFmtId="0" fontId="18" fillId="0" borderId="0" xfId="0" applyFont="1"/>
    <xf numFmtId="0" fontId="16" fillId="0" borderId="0" xfId="0" applyFont="1"/>
    <xf numFmtId="0" fontId="22" fillId="0" borderId="0" xfId="0" applyFont="1" applyAlignment="1">
      <alignment horizontal="right"/>
    </xf>
    <xf numFmtId="44" fontId="23" fillId="2" borderId="0" xfId="0" applyNumberFormat="1" applyFont="1" applyFill="1"/>
    <xf numFmtId="8" fontId="23" fillId="0" borderId="0" xfId="0" applyNumberFormat="1" applyFont="1"/>
    <xf numFmtId="164" fontId="23" fillId="2" borderId="0" xfId="0" applyNumberFormat="1" applyFont="1" applyFill="1"/>
    <xf numFmtId="164" fontId="23" fillId="0" borderId="0" xfId="0" applyNumberFormat="1" applyFont="1"/>
    <xf numFmtId="164" fontId="24" fillId="0" borderId="0" xfId="0" applyNumberFormat="1" applyFont="1"/>
    <xf numFmtId="164" fontId="25" fillId="0" borderId="0" xfId="0" applyNumberFormat="1" applyFont="1"/>
    <xf numFmtId="8" fontId="16" fillId="0" borderId="0" xfId="0" applyNumberFormat="1" applyFont="1"/>
    <xf numFmtId="8" fontId="16" fillId="2" borderId="0" xfId="0" applyNumberFormat="1" applyFont="1" applyFill="1"/>
    <xf numFmtId="0" fontId="16" fillId="2" borderId="0" xfId="0" applyFont="1" applyFill="1"/>
    <xf numFmtId="44" fontId="17" fillId="0" borderId="0" xfId="0" applyNumberFormat="1" applyFont="1"/>
    <xf numFmtId="0" fontId="26" fillId="0" borderId="0" xfId="0" applyFont="1"/>
    <xf numFmtId="44" fontId="4" fillId="2" borderId="0" xfId="0" applyNumberFormat="1" applyFont="1" applyFill="1"/>
    <xf numFmtId="8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12" fillId="0" borderId="0" xfId="0" applyNumberFormat="1" applyFont="1"/>
    <xf numFmtId="164" fontId="27" fillId="0" borderId="0" xfId="0" applyNumberFormat="1" applyFont="1"/>
    <xf numFmtId="44" fontId="10" fillId="0" borderId="0" xfId="0" applyNumberFormat="1" applyFont="1"/>
    <xf numFmtId="164" fontId="28" fillId="0" borderId="0" xfId="0" applyNumberFormat="1" applyFont="1"/>
    <xf numFmtId="164" fontId="29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Layout" zoomScaleNormal="100" workbookViewId="0">
      <selection activeCell="M8" sqref="M8"/>
    </sheetView>
  </sheetViews>
  <sheetFormatPr defaultRowHeight="14.4" x14ac:dyDescent="0.3"/>
  <cols>
    <col min="1" max="1" width="22.88671875" customWidth="1"/>
    <col min="2" max="2" width="11.33203125" customWidth="1"/>
    <col min="3" max="4" width="10.33203125" customWidth="1"/>
    <col min="5" max="5" width="10.44140625" customWidth="1"/>
    <col min="6" max="6" width="10.88671875" customWidth="1"/>
    <col min="7" max="7" width="10.33203125" customWidth="1"/>
    <col min="8" max="8" width="10.6640625" customWidth="1"/>
    <col min="9" max="9" width="12.44140625" customWidth="1"/>
    <col min="10" max="10" width="11.33203125" customWidth="1"/>
  </cols>
  <sheetData>
    <row r="1" spans="1:10" x14ac:dyDescent="0.3">
      <c r="A1" s="1"/>
      <c r="B1" s="2" t="s">
        <v>0</v>
      </c>
      <c r="C1" s="2" t="s">
        <v>1</v>
      </c>
      <c r="D1" s="2" t="s">
        <v>0</v>
      </c>
      <c r="E1" s="2" t="s">
        <v>1</v>
      </c>
      <c r="F1" s="2" t="s">
        <v>0</v>
      </c>
      <c r="G1" s="2" t="s">
        <v>1</v>
      </c>
      <c r="H1" s="3" t="s">
        <v>0</v>
      </c>
      <c r="I1" s="3" t="s">
        <v>2</v>
      </c>
      <c r="J1" s="4" t="s">
        <v>0</v>
      </c>
    </row>
    <row r="2" spans="1:10" ht="15" thickBot="1" x14ac:dyDescent="0.35">
      <c r="A2" s="5"/>
      <c r="B2" s="2" t="s">
        <v>3</v>
      </c>
      <c r="C2" s="2" t="s">
        <v>3</v>
      </c>
      <c r="D2" s="2" t="s">
        <v>4</v>
      </c>
      <c r="E2" s="2" t="s">
        <v>4</v>
      </c>
      <c r="F2" s="2" t="s">
        <v>5</v>
      </c>
      <c r="G2" s="2" t="s">
        <v>5</v>
      </c>
      <c r="H2" s="3" t="s">
        <v>6</v>
      </c>
      <c r="I2" s="6" t="s">
        <v>6</v>
      </c>
      <c r="J2" s="7" t="s">
        <v>7</v>
      </c>
    </row>
    <row r="3" spans="1:10" x14ac:dyDescent="0.3">
      <c r="A3" s="8" t="s">
        <v>8</v>
      </c>
      <c r="B3" s="9"/>
      <c r="C3" s="10"/>
      <c r="D3" s="11"/>
      <c r="E3" s="12"/>
      <c r="F3" s="12"/>
      <c r="G3" s="12"/>
      <c r="H3" s="13"/>
      <c r="I3" s="14"/>
      <c r="J3" s="15"/>
    </row>
    <row r="4" spans="1:10" x14ac:dyDescent="0.3">
      <c r="A4" s="16" t="s">
        <v>9</v>
      </c>
      <c r="B4" s="17"/>
      <c r="C4" s="18">
        <v>7200</v>
      </c>
      <c r="D4" s="19">
        <v>7200</v>
      </c>
      <c r="E4" s="20">
        <v>6982.19</v>
      </c>
      <c r="F4" s="21">
        <v>9315</v>
      </c>
      <c r="G4" s="21">
        <v>9315</v>
      </c>
      <c r="H4" s="22">
        <v>10666</v>
      </c>
      <c r="I4" s="22">
        <v>10666</v>
      </c>
      <c r="J4" s="23">
        <v>10639</v>
      </c>
    </row>
    <row r="5" spans="1:10" x14ac:dyDescent="0.3">
      <c r="A5" s="16" t="s">
        <v>10</v>
      </c>
      <c r="B5" s="17"/>
      <c r="C5" s="18">
        <v>2000</v>
      </c>
      <c r="D5" s="19">
        <v>0</v>
      </c>
      <c r="E5" s="21">
        <v>467.81</v>
      </c>
      <c r="F5" s="21">
        <v>495</v>
      </c>
      <c r="G5" s="21">
        <v>145</v>
      </c>
      <c r="H5" s="22">
        <v>73</v>
      </c>
      <c r="I5" s="22">
        <v>253.54</v>
      </c>
      <c r="J5" s="23">
        <v>0</v>
      </c>
    </row>
    <row r="6" spans="1:10" x14ac:dyDescent="0.3">
      <c r="A6" s="16" t="s">
        <v>11</v>
      </c>
      <c r="B6" s="17"/>
      <c r="C6" s="18">
        <v>3.28</v>
      </c>
      <c r="D6" s="19">
        <v>5</v>
      </c>
      <c r="E6" s="21">
        <v>2.68</v>
      </c>
      <c r="F6" s="21">
        <v>5</v>
      </c>
      <c r="G6" s="21">
        <v>3.98</v>
      </c>
      <c r="H6" s="22">
        <v>5</v>
      </c>
      <c r="I6" s="22">
        <v>3.32</v>
      </c>
      <c r="J6" s="23">
        <v>4</v>
      </c>
    </row>
    <row r="7" spans="1:10" x14ac:dyDescent="0.3">
      <c r="A7" s="16" t="s">
        <v>12</v>
      </c>
      <c r="B7" s="17"/>
      <c r="C7" s="18">
        <v>671.85</v>
      </c>
      <c r="D7" s="19">
        <v>560</v>
      </c>
      <c r="E7" s="21">
        <v>515.04999999999995</v>
      </c>
      <c r="F7" s="21">
        <v>550</v>
      </c>
      <c r="G7" s="21">
        <v>506.58</v>
      </c>
      <c r="H7" s="22">
        <v>450</v>
      </c>
      <c r="I7" s="22">
        <v>109.62</v>
      </c>
      <c r="J7" s="23">
        <v>450</v>
      </c>
    </row>
    <row r="8" spans="1:10" x14ac:dyDescent="0.3">
      <c r="A8" s="16" t="s">
        <v>13</v>
      </c>
      <c r="B8" s="17"/>
      <c r="C8" s="18"/>
      <c r="D8" s="19">
        <v>0</v>
      </c>
      <c r="E8" s="21"/>
      <c r="F8" s="21"/>
      <c r="G8" s="21">
        <v>25</v>
      </c>
      <c r="H8" s="22">
        <v>25</v>
      </c>
      <c r="I8" s="22"/>
      <c r="J8" s="23">
        <v>25</v>
      </c>
    </row>
    <row r="9" spans="1:10" ht="15" thickBot="1" x14ac:dyDescent="0.35">
      <c r="A9" s="24" t="s">
        <v>14</v>
      </c>
      <c r="B9" s="25">
        <f t="shared" ref="B9:G9" si="0">SUM(B4:B8)</f>
        <v>0</v>
      </c>
      <c r="C9" s="26">
        <f t="shared" si="0"/>
        <v>9875.130000000001</v>
      </c>
      <c r="D9" s="27">
        <f t="shared" si="0"/>
        <v>7765</v>
      </c>
      <c r="E9" s="28">
        <f t="shared" si="0"/>
        <v>7967.7300000000005</v>
      </c>
      <c r="F9" s="28">
        <f t="shared" si="0"/>
        <v>10365</v>
      </c>
      <c r="G9" s="28">
        <f t="shared" si="0"/>
        <v>9995.56</v>
      </c>
      <c r="H9" s="29">
        <f>SUM(H4:H8)</f>
        <v>11219</v>
      </c>
      <c r="I9" s="29">
        <f>SUM(I4:I8)</f>
        <v>11032.480000000001</v>
      </c>
      <c r="J9" s="30">
        <f>SUM(J4:J8)</f>
        <v>11118</v>
      </c>
    </row>
    <row r="10" spans="1:10" x14ac:dyDescent="0.3">
      <c r="A10" s="31" t="s">
        <v>15</v>
      </c>
      <c r="B10" s="32"/>
      <c r="C10" s="33"/>
      <c r="D10" s="32"/>
      <c r="E10" s="34"/>
      <c r="F10" s="34"/>
      <c r="G10" s="34"/>
      <c r="H10" s="35"/>
      <c r="I10" s="36"/>
      <c r="J10" s="37"/>
    </row>
    <row r="11" spans="1:10" x14ac:dyDescent="0.3">
      <c r="A11" s="38" t="s">
        <v>16</v>
      </c>
      <c r="B11" s="39">
        <v>1714.5</v>
      </c>
      <c r="C11" s="40">
        <v>1799.47</v>
      </c>
      <c r="D11" s="39">
        <v>1933.58</v>
      </c>
      <c r="E11" s="41">
        <v>1341.17</v>
      </c>
      <c r="F11" s="41">
        <v>2021.18</v>
      </c>
      <c r="G11" s="41">
        <v>2496.4699999999998</v>
      </c>
      <c r="H11" s="42">
        <v>2527</v>
      </c>
      <c r="I11" s="42">
        <v>1855.49</v>
      </c>
      <c r="J11" s="37">
        <v>2627</v>
      </c>
    </row>
    <row r="12" spans="1:10" x14ac:dyDescent="0.3">
      <c r="A12" s="38" t="s">
        <v>17</v>
      </c>
      <c r="B12" s="39">
        <v>124</v>
      </c>
      <c r="C12" s="40">
        <v>138.72999999999999</v>
      </c>
      <c r="D12" s="39">
        <v>135</v>
      </c>
      <c r="E12" s="41">
        <v>67.87</v>
      </c>
      <c r="F12" s="41">
        <v>125</v>
      </c>
      <c r="G12" s="41">
        <v>101.4</v>
      </c>
      <c r="H12" s="42">
        <v>125</v>
      </c>
      <c r="I12" s="42">
        <v>37.44</v>
      </c>
      <c r="J12" s="37">
        <v>110</v>
      </c>
    </row>
    <row r="13" spans="1:10" x14ac:dyDescent="0.3">
      <c r="A13" s="38" t="s">
        <v>18</v>
      </c>
      <c r="B13" s="39">
        <v>96</v>
      </c>
      <c r="C13" s="40">
        <v>96</v>
      </c>
      <c r="D13" s="39">
        <v>60</v>
      </c>
      <c r="E13" s="41">
        <v>37.74</v>
      </c>
      <c r="F13" s="41">
        <v>60</v>
      </c>
      <c r="G13" s="41">
        <v>911.32</v>
      </c>
      <c r="H13" s="42">
        <v>60</v>
      </c>
      <c r="I13" s="42">
        <v>128.26</v>
      </c>
      <c r="J13" s="37">
        <v>100</v>
      </c>
    </row>
    <row r="14" spans="1:10" x14ac:dyDescent="0.3">
      <c r="A14" s="38" t="s">
        <v>19</v>
      </c>
      <c r="B14" s="39">
        <v>96</v>
      </c>
      <c r="C14" s="40">
        <v>96</v>
      </c>
      <c r="D14" s="39">
        <v>60</v>
      </c>
      <c r="E14" s="41">
        <v>39.75</v>
      </c>
      <c r="F14" s="41">
        <v>60</v>
      </c>
      <c r="G14" s="41">
        <v>17</v>
      </c>
      <c r="H14" s="42">
        <v>30</v>
      </c>
      <c r="I14" s="42"/>
      <c r="J14" s="37"/>
    </row>
    <row r="15" spans="1:10" x14ac:dyDescent="0.3">
      <c r="A15" s="38" t="s">
        <v>20</v>
      </c>
      <c r="B15" s="39">
        <v>60</v>
      </c>
      <c r="C15" s="40">
        <v>60</v>
      </c>
      <c r="D15" s="39">
        <v>100</v>
      </c>
      <c r="E15" s="41">
        <v>100</v>
      </c>
      <c r="F15" s="41">
        <v>100</v>
      </c>
      <c r="G15" s="41">
        <v>158.33000000000001</v>
      </c>
      <c r="H15" s="42">
        <v>100</v>
      </c>
      <c r="I15" s="42">
        <v>100</v>
      </c>
      <c r="J15" s="37">
        <v>150</v>
      </c>
    </row>
    <row r="16" spans="1:10" x14ac:dyDescent="0.3">
      <c r="A16" s="38" t="s">
        <v>21</v>
      </c>
      <c r="B16" s="39">
        <v>101</v>
      </c>
      <c r="C16" s="40">
        <v>100.8</v>
      </c>
      <c r="D16" s="39">
        <v>101</v>
      </c>
      <c r="E16" s="41">
        <v>50.4</v>
      </c>
      <c r="F16" s="41">
        <v>101</v>
      </c>
      <c r="G16" s="41">
        <v>50.4</v>
      </c>
      <c r="H16" s="42">
        <v>101</v>
      </c>
      <c r="I16" s="42">
        <v>104.4</v>
      </c>
      <c r="J16" s="37">
        <v>108</v>
      </c>
    </row>
    <row r="17" spans="1:10" x14ac:dyDescent="0.3">
      <c r="A17" s="38" t="s">
        <v>22</v>
      </c>
      <c r="B17" s="39">
        <v>234</v>
      </c>
      <c r="C17" s="40">
        <v>126</v>
      </c>
      <c r="D17" s="39">
        <v>198</v>
      </c>
      <c r="E17" s="41">
        <v>136</v>
      </c>
      <c r="F17" s="41">
        <v>198</v>
      </c>
      <c r="G17" s="41">
        <v>290</v>
      </c>
      <c r="H17" s="42">
        <v>290</v>
      </c>
      <c r="I17" s="42">
        <v>130</v>
      </c>
      <c r="J17" s="37">
        <v>290</v>
      </c>
    </row>
    <row r="18" spans="1:10" x14ac:dyDescent="0.3">
      <c r="A18" s="43" t="s">
        <v>23</v>
      </c>
      <c r="B18" s="44">
        <v>600</v>
      </c>
      <c r="C18" s="45">
        <v>529.11</v>
      </c>
      <c r="D18" s="44">
        <v>530</v>
      </c>
      <c r="E18" s="41">
        <v>0</v>
      </c>
      <c r="F18" s="41">
        <v>530</v>
      </c>
      <c r="G18" s="41">
        <v>503.39</v>
      </c>
      <c r="H18" s="42">
        <v>505</v>
      </c>
      <c r="I18" s="42">
        <v>0</v>
      </c>
      <c r="J18" s="37">
        <v>505</v>
      </c>
    </row>
    <row r="19" spans="1:10" x14ac:dyDescent="0.3">
      <c r="A19" s="43" t="s">
        <v>24</v>
      </c>
      <c r="B19" s="44">
        <v>500</v>
      </c>
      <c r="C19" s="45">
        <v>493.5</v>
      </c>
      <c r="D19" s="44">
        <v>494</v>
      </c>
      <c r="E19" s="41">
        <v>493.5</v>
      </c>
      <c r="F19" s="41">
        <v>494</v>
      </c>
      <c r="G19" s="41">
        <v>493.5</v>
      </c>
      <c r="H19" s="42">
        <v>494</v>
      </c>
      <c r="I19" s="42">
        <v>0</v>
      </c>
      <c r="J19" s="37">
        <v>412</v>
      </c>
    </row>
    <row r="20" spans="1:10" x14ac:dyDescent="0.3">
      <c r="A20" s="43" t="s">
        <v>25</v>
      </c>
      <c r="B20" s="44">
        <v>650</v>
      </c>
      <c r="C20" s="45">
        <v>783.14</v>
      </c>
      <c r="D20" s="44">
        <v>740</v>
      </c>
      <c r="E20" s="41">
        <v>2922.3</v>
      </c>
      <c r="F20" s="41">
        <v>1240</v>
      </c>
      <c r="G20" s="41">
        <v>495.6</v>
      </c>
      <c r="H20" s="42">
        <v>1000</v>
      </c>
      <c r="I20" s="42">
        <v>1583.7</v>
      </c>
      <c r="J20" s="37">
        <v>1600</v>
      </c>
    </row>
    <row r="21" spans="1:10" x14ac:dyDescent="0.3">
      <c r="A21" s="43" t="s">
        <v>26</v>
      </c>
      <c r="B21" s="44">
        <v>155</v>
      </c>
      <c r="C21" s="45">
        <v>154</v>
      </c>
      <c r="D21" s="44">
        <v>154</v>
      </c>
      <c r="E21" s="41">
        <v>155</v>
      </c>
      <c r="F21" s="41">
        <v>155</v>
      </c>
      <c r="G21" s="41">
        <v>197</v>
      </c>
      <c r="H21" s="42">
        <v>197</v>
      </c>
      <c r="I21" s="42">
        <v>271.47000000000003</v>
      </c>
      <c r="J21" s="37">
        <v>272</v>
      </c>
    </row>
    <row r="22" spans="1:10" x14ac:dyDescent="0.3">
      <c r="A22" s="43" t="s">
        <v>27</v>
      </c>
      <c r="B22" s="44">
        <v>190</v>
      </c>
      <c r="C22" s="45">
        <v>40</v>
      </c>
      <c r="D22" s="44">
        <v>40</v>
      </c>
      <c r="E22" s="41">
        <v>40</v>
      </c>
      <c r="F22" s="41">
        <v>150</v>
      </c>
      <c r="G22" s="41">
        <v>87.25</v>
      </c>
      <c r="H22" s="42">
        <v>255</v>
      </c>
      <c r="I22" s="42">
        <v>52.25</v>
      </c>
      <c r="J22" s="37">
        <v>53</v>
      </c>
    </row>
    <row r="23" spans="1:10" x14ac:dyDescent="0.3">
      <c r="A23" s="43" t="s">
        <v>28</v>
      </c>
      <c r="B23" s="44"/>
      <c r="C23" s="45">
        <v>711.8</v>
      </c>
      <c r="D23" s="44">
        <v>712</v>
      </c>
      <c r="E23" s="41">
        <v>508.82</v>
      </c>
      <c r="F23" s="41">
        <v>530</v>
      </c>
      <c r="G23" s="41">
        <v>508.83</v>
      </c>
      <c r="H23" s="42">
        <v>510</v>
      </c>
      <c r="I23" s="42">
        <v>522.66999999999996</v>
      </c>
      <c r="J23" s="37">
        <v>525</v>
      </c>
    </row>
    <row r="24" spans="1:10" x14ac:dyDescent="0.3">
      <c r="A24" s="46" t="s">
        <v>29</v>
      </c>
      <c r="B24" s="44"/>
      <c r="C24" s="45">
        <v>1415.39</v>
      </c>
      <c r="D24" s="44">
        <v>0</v>
      </c>
      <c r="E24" s="41">
        <v>210</v>
      </c>
      <c r="F24" s="41">
        <v>0</v>
      </c>
      <c r="G24" s="41">
        <v>178.8</v>
      </c>
      <c r="H24" s="42">
        <v>0</v>
      </c>
      <c r="I24" s="42">
        <v>0</v>
      </c>
      <c r="J24" s="37">
        <v>0</v>
      </c>
    </row>
    <row r="25" spans="1:10" x14ac:dyDescent="0.3">
      <c r="A25" s="47" t="s">
        <v>30</v>
      </c>
      <c r="B25" s="44">
        <v>1000</v>
      </c>
      <c r="C25" s="45"/>
      <c r="D25" s="44">
        <v>600</v>
      </c>
      <c r="E25" s="41">
        <v>614.98</v>
      </c>
      <c r="F25" s="41">
        <v>1000</v>
      </c>
      <c r="G25" s="41">
        <v>1756.86</v>
      </c>
      <c r="H25" s="42">
        <v>1000</v>
      </c>
      <c r="I25" s="42">
        <v>0</v>
      </c>
      <c r="J25" s="37">
        <v>1000</v>
      </c>
    </row>
    <row r="26" spans="1:10" x14ac:dyDescent="0.3">
      <c r="A26" s="48" t="s">
        <v>31</v>
      </c>
      <c r="B26" s="49">
        <f>SUM(B4:B25)</f>
        <v>5520.5</v>
      </c>
      <c r="C26" s="50">
        <f t="shared" ref="C26:H26" si="1">SUM(C11:C25)</f>
        <v>6543.9400000000005</v>
      </c>
      <c r="D26" s="51">
        <f t="shared" si="1"/>
        <v>5857.58</v>
      </c>
      <c r="E26" s="52">
        <f t="shared" si="1"/>
        <v>6717.5300000000007</v>
      </c>
      <c r="F26" s="52">
        <f t="shared" si="1"/>
        <v>6764.18</v>
      </c>
      <c r="G26" s="52">
        <f t="shared" si="1"/>
        <v>8246.1500000000015</v>
      </c>
      <c r="H26" s="53">
        <f t="shared" si="1"/>
        <v>7194</v>
      </c>
      <c r="I26" s="53">
        <f>SUM(I11:I25)</f>
        <v>4785.68</v>
      </c>
      <c r="J26" s="54">
        <f>SUM(J11:J25)</f>
        <v>7752</v>
      </c>
    </row>
    <row r="27" spans="1:10" x14ac:dyDescent="0.3">
      <c r="A27" s="47" t="s">
        <v>32</v>
      </c>
      <c r="B27" s="44"/>
      <c r="C27" s="55">
        <v>0</v>
      </c>
      <c r="D27" s="56">
        <v>100</v>
      </c>
      <c r="E27" s="41">
        <v>0</v>
      </c>
      <c r="F27" s="41">
        <v>100</v>
      </c>
      <c r="G27" s="41">
        <v>17</v>
      </c>
      <c r="H27" s="42">
        <v>100</v>
      </c>
      <c r="I27" s="42">
        <v>145.4</v>
      </c>
      <c r="J27" s="23">
        <v>100</v>
      </c>
    </row>
    <row r="28" spans="1:10" x14ac:dyDescent="0.3">
      <c r="A28" s="43" t="s">
        <v>33</v>
      </c>
      <c r="B28" s="57"/>
      <c r="C28" s="41">
        <v>0</v>
      </c>
      <c r="D28" s="56">
        <v>100</v>
      </c>
      <c r="E28" s="41">
        <v>0</v>
      </c>
      <c r="F28" s="41">
        <v>100</v>
      </c>
      <c r="G28" s="41">
        <v>0</v>
      </c>
      <c r="H28" s="42">
        <v>100</v>
      </c>
      <c r="I28" s="42">
        <v>0</v>
      </c>
      <c r="J28" s="23">
        <v>100</v>
      </c>
    </row>
    <row r="29" spans="1:10" x14ac:dyDescent="0.3">
      <c r="A29" s="46" t="s">
        <v>34</v>
      </c>
      <c r="B29" s="44"/>
      <c r="C29" s="45">
        <v>100</v>
      </c>
      <c r="D29" s="44">
        <v>0</v>
      </c>
      <c r="E29" s="45">
        <v>0</v>
      </c>
      <c r="F29" s="45">
        <v>0</v>
      </c>
      <c r="G29" s="45">
        <v>0</v>
      </c>
      <c r="H29" s="58">
        <f>-I29</f>
        <v>0</v>
      </c>
      <c r="I29" s="42"/>
      <c r="J29" s="23">
        <v>25</v>
      </c>
    </row>
    <row r="30" spans="1:10" x14ac:dyDescent="0.3">
      <c r="A30" s="47" t="s">
        <v>35</v>
      </c>
      <c r="B30" s="44"/>
      <c r="C30" s="55">
        <v>0</v>
      </c>
      <c r="D30" s="56">
        <v>0</v>
      </c>
      <c r="E30" s="41">
        <v>0</v>
      </c>
      <c r="F30" s="41">
        <v>100</v>
      </c>
      <c r="G30" s="41">
        <v>21.34</v>
      </c>
      <c r="H30" s="42">
        <v>100</v>
      </c>
      <c r="I30" s="42">
        <v>0</v>
      </c>
      <c r="J30" s="23">
        <v>100</v>
      </c>
    </row>
    <row r="31" spans="1:10" x14ac:dyDescent="0.3">
      <c r="A31" s="47" t="s">
        <v>36</v>
      </c>
      <c r="B31" s="44"/>
      <c r="C31" s="55"/>
      <c r="D31" s="56">
        <v>500</v>
      </c>
      <c r="E31" s="41">
        <v>500</v>
      </c>
      <c r="F31" s="41">
        <v>1000</v>
      </c>
      <c r="G31" s="41">
        <v>500</v>
      </c>
      <c r="H31" s="42">
        <v>500</v>
      </c>
      <c r="I31" s="42">
        <v>500</v>
      </c>
      <c r="J31" s="23">
        <v>500</v>
      </c>
    </row>
    <row r="32" spans="1:10" x14ac:dyDescent="0.3">
      <c r="A32" s="47" t="s">
        <v>37</v>
      </c>
      <c r="B32" s="44"/>
      <c r="C32" s="55"/>
      <c r="D32" s="56"/>
      <c r="E32" s="41"/>
      <c r="F32" s="41">
        <v>350</v>
      </c>
      <c r="G32" s="41">
        <v>109.55</v>
      </c>
      <c r="H32" s="42">
        <v>100</v>
      </c>
      <c r="I32" s="42">
        <v>0</v>
      </c>
      <c r="J32" s="23">
        <v>0</v>
      </c>
    </row>
    <row r="33" spans="1:10" x14ac:dyDescent="0.3">
      <c r="A33" s="43" t="s">
        <v>38</v>
      </c>
      <c r="B33" s="44"/>
      <c r="C33" s="55">
        <v>30</v>
      </c>
      <c r="D33" s="56">
        <v>300</v>
      </c>
      <c r="E33" s="41">
        <v>117.6</v>
      </c>
      <c r="F33" s="41">
        <v>150</v>
      </c>
      <c r="G33" s="41">
        <v>0</v>
      </c>
      <c r="H33" s="42">
        <v>100</v>
      </c>
      <c r="I33" s="42">
        <v>0</v>
      </c>
      <c r="J33" s="23">
        <v>100</v>
      </c>
    </row>
    <row r="34" spans="1:10" x14ac:dyDescent="0.3">
      <c r="A34" s="48" t="s">
        <v>31</v>
      </c>
      <c r="B34" s="44"/>
      <c r="C34" s="55">
        <f t="shared" ref="C34:H34" si="2">SUM(C27:C33)</f>
        <v>130</v>
      </c>
      <c r="D34" s="56">
        <f t="shared" si="2"/>
        <v>1000</v>
      </c>
      <c r="E34" s="41">
        <f t="shared" si="2"/>
        <v>617.6</v>
      </c>
      <c r="F34" s="41">
        <f t="shared" si="2"/>
        <v>1800</v>
      </c>
      <c r="G34" s="41">
        <f t="shared" si="2"/>
        <v>647.89</v>
      </c>
      <c r="H34" s="42">
        <f t="shared" si="2"/>
        <v>1000</v>
      </c>
      <c r="I34" s="42">
        <f>SUM(I27:I33)</f>
        <v>645.4</v>
      </c>
      <c r="J34" s="23">
        <f>SUM(J27:J33)</f>
        <v>925</v>
      </c>
    </row>
    <row r="35" spans="1:10" x14ac:dyDescent="0.3">
      <c r="A35" s="59" t="s">
        <v>39</v>
      </c>
      <c r="B35" s="60">
        <f>SUM(B26:B33)</f>
        <v>5520.5</v>
      </c>
      <c r="C35" s="61">
        <f>SUM(C26:C33)</f>
        <v>6673.9400000000005</v>
      </c>
      <c r="D35" s="60">
        <f>SUM(D26:D33)</f>
        <v>6857.58</v>
      </c>
      <c r="E35" s="62">
        <v>6841.63</v>
      </c>
      <c r="F35" s="62">
        <f>SUM(F26:F34)</f>
        <v>10364.18</v>
      </c>
      <c r="G35" s="62">
        <f>SUM(G26:G34)</f>
        <v>9541.93</v>
      </c>
      <c r="H35" s="63">
        <f>SUM(H26:H34)</f>
        <v>9194</v>
      </c>
      <c r="I35" s="64">
        <f>SUM(I26:I34)</f>
        <v>6076.48</v>
      </c>
      <c r="J35" s="65">
        <f>SUM(J26:J34)</f>
        <v>9602</v>
      </c>
    </row>
    <row r="36" spans="1:10" x14ac:dyDescent="0.3">
      <c r="A36" s="59" t="s">
        <v>40</v>
      </c>
      <c r="B36" s="66"/>
      <c r="C36" s="67">
        <f t="shared" ref="C36:H36" si="3">SUM(C9-C35)</f>
        <v>3201.1900000000005</v>
      </c>
      <c r="D36" s="67">
        <f t="shared" si="3"/>
        <v>907.42000000000007</v>
      </c>
      <c r="E36" s="67">
        <f t="shared" si="3"/>
        <v>1126.1000000000004</v>
      </c>
      <c r="F36" s="67">
        <f t="shared" si="3"/>
        <v>0.81999999999970896</v>
      </c>
      <c r="G36" s="67">
        <f t="shared" si="3"/>
        <v>453.6299999999992</v>
      </c>
      <c r="H36" s="68">
        <f t="shared" si="3"/>
        <v>2025</v>
      </c>
      <c r="I36" s="64">
        <f>SUM(I9-I35)</f>
        <v>4956.0000000000018</v>
      </c>
      <c r="J36" s="65">
        <f>SUM(J9-J35)</f>
        <v>1516</v>
      </c>
    </row>
    <row r="37" spans="1:10" x14ac:dyDescent="0.3">
      <c r="B37" s="69"/>
      <c r="C37" s="69"/>
      <c r="D37" s="69"/>
    </row>
    <row r="38" spans="1:10" x14ac:dyDescent="0.3">
      <c r="B38" s="69"/>
      <c r="C38" s="69"/>
      <c r="D38" s="69"/>
    </row>
    <row r="39" spans="1:10" x14ac:dyDescent="0.3">
      <c r="A39" s="70" t="s">
        <v>41</v>
      </c>
      <c r="B39" s="71">
        <v>9861.92</v>
      </c>
      <c r="C39" s="69"/>
      <c r="D39" s="69"/>
    </row>
    <row r="40" spans="1:10" x14ac:dyDescent="0.3">
      <c r="A40" t="s">
        <v>42</v>
      </c>
      <c r="B40" s="69"/>
      <c r="C40" s="69"/>
      <c r="D40" s="69"/>
    </row>
    <row r="41" spans="1:10" x14ac:dyDescent="0.3">
      <c r="A41" t="s">
        <v>43</v>
      </c>
      <c r="B41" s="69">
        <v>1500</v>
      </c>
      <c r="C41" s="69"/>
      <c r="D41" s="69"/>
    </row>
    <row r="42" spans="1:10" x14ac:dyDescent="0.3">
      <c r="B42" s="69"/>
      <c r="C42" s="69"/>
      <c r="D42" s="69"/>
    </row>
    <row r="43" spans="1:10" x14ac:dyDescent="0.3">
      <c r="A43" t="s">
        <v>44</v>
      </c>
      <c r="B43" s="69">
        <v>8361.92</v>
      </c>
      <c r="C43" s="69"/>
      <c r="D43" s="69"/>
    </row>
    <row r="44" spans="1:10" x14ac:dyDescent="0.3">
      <c r="B44" s="69"/>
      <c r="C44" s="69"/>
      <c r="D44" s="69"/>
    </row>
  </sheetData>
  <pageMargins left="0.7" right="0.7" top="0.75" bottom="0.75" header="0.3" footer="0.3"/>
  <pageSetup paperSize="9" scale="78" orientation="landscape" r:id="rId1"/>
  <headerFooter>
    <oddHeader>&amp;CTuddenham St Mary Budget 2017-2018
Adopted December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2016-12-19T15:28:18Z</cp:lastPrinted>
  <dcterms:created xsi:type="dcterms:W3CDTF">2016-12-19T15:27:20Z</dcterms:created>
  <dcterms:modified xsi:type="dcterms:W3CDTF">2016-12-22T10:58:27Z</dcterms:modified>
</cp:coreProperties>
</file>